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<sst xmlns="http://schemas.openxmlformats.org/spreadsheetml/2006/main" count="611" uniqueCount="53">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</sst>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1087022.35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253518.15</v>
      </c>
      <c r="F5" s="4">
        <f>січень!F5+лютий!F5+березень!F5+квітень!F5+травень!F5+червень!F5+липень!F5+серпень!F5+вересень!F5+жовтень!F5+листопад!F5+грудень!F5</f>
        <v>0</v>
      </c>
      <c r="G5" s="4">
        <f>січень!G5+лютий!G5+березень!G5+квітень!G5+травень!G5+червень!G5+липень!G5+серпень!G5+вересень!G5+жовтень!G5+листопад!G5+грудень!G5</f>
        <v>5856</v>
      </c>
      <c r="H5" s="4">
        <f>січень!H5+лютий!H5+березень!H5+квітень!H5+травень!H5+червень!H5+липень!H5+серпень!H5+вересень!H5+жовтень!H5+листопад!H5+грудень!H5</f>
        <v>84197.73</v>
      </c>
      <c r="I5" s="4">
        <f>січень!I5+лютий!I5+березень!I5+квітень!I5+травень!I5+червень!I5+липень!I5+серпень!I5+вересень!I5+жовтень!I5+листопад!I5+грудень!I5</f>
        <v>226.61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465662.93</v>
      </c>
      <c r="L5" s="4">
        <f>січень!L5+лютий!L5+березень!L5+квітень!L5+травень!L5+червень!L5+липень!L5+серпень!L5+вересень!L5+жовтень!L5+листопад!L5+грудень!L5</f>
        <v>16404.75</v>
      </c>
      <c r="M5" s="4">
        <f>січень!M5+лютий!M5+березень!M5+квітень!M5+травень!M5+червень!M5+липень!M5+серпень!M5+вересень!M5+жовтень!M5+листопад!M5+грудень!M5</f>
        <v>35249.350000000006</v>
      </c>
      <c r="N5" s="4">
        <f>січень!N5+лютий!N5+березень!N5+квітень!N5+травень!N5+червень!N5+липень!N5+серпень!N5+вересень!N5+жовтень!N5+листопад!N5+грудень!N5</f>
        <v>24210.85002104048</v>
      </c>
      <c r="O5" s="4">
        <f>січень!O5+лютий!O5+березень!O5+квітень!O5+травень!O5+червень!O5+липень!O5+серпень!O5+вересень!O5+жовтень!O5+листопад!O5+грудень!O5</f>
        <v>5667.530000000001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0.19</v>
      </c>
      <c r="S5" s="31">
        <f>SUM(B5:R5)</f>
        <v>1978016.4400210406</v>
      </c>
      <c r="T5" s="4">
        <f>січень!T5+лютий!T5+березень!T5+квітень!T5+травень!T5+червень!T5+липень!T5+серпень!T5+вересень!T5+жовтень!T5+листопад!T5+грудень!T5</f>
        <v>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 aca="true" t="shared" si="0" ref="W5:W10">S5+T5+U5+V5</f>
        <v>1978016.4400210406</v>
      </c>
    </row>
    <row r="6" spans="1:23" ht="12.75">
      <c r="A6" s="3">
        <v>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632567.45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142584.38</v>
      </c>
      <c r="F6" s="4">
        <f>січень!F6+лютий!F6+березень!F6+квітень!F6+травень!F6+червень!F6+липень!F6+серпень!F6+вересень!F6+жовтень!F6+листопад!F6+грудень!F6</f>
        <v>0</v>
      </c>
      <c r="G6" s="4">
        <f>січень!G6+лютий!G6+березень!G6+квітень!G6+травень!G6+червень!G6+липень!G6+серпень!G6+вересень!G6+жовтень!G6+листопад!G6+грудень!G6</f>
        <v>3660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53844.51</v>
      </c>
      <c r="I6" s="4">
        <f>січень!I6+лютий!I6+березень!I6+квітень!I6+травень!I6+червень!I6+липень!I6+серпень!I6+вересень!I6+жовтень!I6+листопад!I6+грудень!I6</f>
        <v>690.25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0</v>
      </c>
      <c r="L6" s="4">
        <f>січень!L6+лютий!L6+березень!L6+квітень!L6+травень!L6+червень!L6+липень!L6+серпень!L6+вересень!L6+жовтень!L6+листопад!L6+грудень!L6</f>
        <v>3549</v>
      </c>
      <c r="M6" s="4">
        <f>січень!M6+лютий!M6+березень!M6+квітень!M6+травень!M6+червень!M6+липень!M6+серпень!M6+вересень!M6+жовтень!M6+листопад!M6+грудень!M6</f>
        <v>26193.79</v>
      </c>
      <c r="N6" s="4">
        <f>січень!N6+лютий!N6+березень!N6+квітень!N6+травень!N6+червень!N6+липень!N6+серпень!N6+вересень!N6+жовтень!N6+листопад!N6+грудень!N6</f>
        <v>82198.52019741981</v>
      </c>
      <c r="O6" s="4">
        <f>січень!O6+лютий!O6+березень!O6+квітень!O6+травень!O6+червень!O6+липень!O6+серпень!O6+вересень!O6+жовтень!O6+листопад!O6+грудень!O6</f>
        <v>9295.820000000002</v>
      </c>
      <c r="P6" s="4">
        <f>січень!P6+лютий!P6+березень!P6+квітень!P6+травень!P6+червень!P6+липень!P6+серпень!P6+вересень!P6+жовтень!P6+листопад!P6+грудень!P6</f>
        <v>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179.11</v>
      </c>
      <c r="S6" s="31">
        <f aca="true" t="shared" si="1" ref="S6:S27">SUM(B6:R6)</f>
        <v>954762.8301974197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t="shared" si="0"/>
        <v>954762.8301974197</v>
      </c>
    </row>
    <row r="7" spans="1:23" ht="12.75">
      <c r="A7" s="3">
        <v>4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664152.1499999999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145714.11000000002</v>
      </c>
      <c r="F7" s="4">
        <f>січень!F7+лютий!F7+березень!F7+квітень!F7+травень!F7+червень!F7+липень!F7+серпень!F7+вересень!F7+жовтень!F7+листопад!F7+грудень!F7</f>
        <v>0</v>
      </c>
      <c r="G7" s="4">
        <f>січень!G7+лютий!G7+березень!G7+квітень!G7+травень!G7+червень!G7+липень!G7+серпень!G7+вересень!G7+жовтень!G7+листопад!G7+грудень!G7</f>
        <v>3660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44893.18</v>
      </c>
      <c r="I7" s="4">
        <f>січень!I7+лютий!I7+березень!I7+квітень!I7+травень!I7+червень!I7+липень!I7+серпень!I7+вересень!I7+жовтень!I7+листопад!I7+грудень!I7</f>
        <v>451.05999999999995</v>
      </c>
      <c r="J7" s="4">
        <f>січень!J7+лютий!J7+березень!J7+квітень!J7+травень!J7+червень!J7+липень!J7+серпень!J7+вересень!J7+жовтень!J7+листопад!J7+грудень!J7</f>
        <v>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5848.650000000001</v>
      </c>
      <c r="M7" s="4">
        <f>січень!M7+лютий!M7+березень!M7+квітень!M7+травень!M7+червень!M7+липень!M7+серпень!M7+вересень!M7+жовтень!M7+листопад!M7+грудень!M7</f>
        <v>28546.33</v>
      </c>
      <c r="N7" s="4">
        <f>січень!N7+лютий!N7+березень!N7+квітень!N7+травень!N7+червень!N7+липень!N7+серпень!N7+вересень!N7+жовтень!N7+листопад!N7+грудень!N7</f>
        <v>78232.70000000001</v>
      </c>
      <c r="O7" s="4">
        <f>січень!O7+лютий!O7+березень!O7+квітень!O7+травень!O7+червень!O7+липень!O7+серпень!O7+вересень!O7+жовтень!O7+листопад!O7+грудень!O7</f>
        <v>1116.58</v>
      </c>
      <c r="P7" s="4">
        <f>січень!P7+лютий!P7+березень!P7+квітень!P7+травень!P7+червень!P7+липень!P7+серпень!P7+вересень!P7+жовтень!P7+листопад!P7+грудень!P7</f>
        <v>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179.11</v>
      </c>
      <c r="S7" s="31">
        <f t="shared" si="1"/>
        <v>972793.8699999999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0"/>
        <v>972793.8699999999</v>
      </c>
    </row>
    <row r="8" spans="1:23" ht="12.75">
      <c r="A8" s="3">
        <v>5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1525762.23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342677.8</v>
      </c>
      <c r="F8" s="4">
        <f>січень!F8+лютий!F8+березень!F8+квітень!F8+травень!F8+червень!F8+липень!F8+серпень!F8+вересень!F8+жовтень!F8+листопад!F8+грудень!F8</f>
        <v>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7320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194102.6</v>
      </c>
      <c r="I8" s="4">
        <f>січень!I8+лютий!I8+березень!I8+квітень!I8+травень!I8+червень!I8+липень!I8+серпень!I8+вересень!I8+жовтень!I8+листопад!I8+грудень!I8</f>
        <v>942.79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760343.0800000001</v>
      </c>
      <c r="L8" s="4">
        <f>січень!L8+лютий!L8+березень!L8+квітень!L8+травень!L8+червень!L8+липень!L8+серпень!L8+вересень!L8+жовтень!L8+листопад!L8+грудень!L8</f>
        <v>11887.5</v>
      </c>
      <c r="M8" s="4">
        <f>січень!M8+лютий!M8+березень!M8+квітень!M8+травень!M8+червень!M8+липень!M8+серпень!M8+вересень!M8+жовтень!M8+листопад!M8+грудень!M8</f>
        <v>42738.659999999996</v>
      </c>
      <c r="N8" s="4">
        <f>січень!N8+лютий!N8+березень!N8+квітень!N8+травень!N8+червень!N8+липень!N8+серпень!N8+вересень!N8+жовтень!N8+листопад!N8+грудень!N8</f>
        <v>0</v>
      </c>
      <c r="O8" s="4">
        <f>січень!O8+лютий!O8+березень!O8+квітень!O8+травень!O8+червень!O8+липень!O8+серпень!O8+вересень!O8+жовтень!O8+листопад!O8+грудень!O8</f>
        <v>3552.7699999999995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0.56</v>
      </c>
      <c r="S8" s="31">
        <f t="shared" si="1"/>
        <v>2889327.99</v>
      </c>
      <c r="T8" s="4">
        <f>січень!T8+лютий!T8+березень!T8+квітень!T8+травень!T8+червень!T8+липень!T8+серпень!T8+вересень!T8+жовтень!T8+листопад!T8+грудень!T8</f>
        <v>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0"/>
        <v>2889327.99</v>
      </c>
    </row>
    <row r="9" spans="1:23" ht="12.75">
      <c r="A9" s="3">
        <v>6</v>
      </c>
      <c r="B9" s="4">
        <f>січень!B9+лютий!B9+березень!B9+квітень!B9+травень!B9+червень!B9+липень!B9+серпень!B9+вересень!B9+жовтень!B9+листопад!B9+грудень!B9</f>
        <v>1851.98</v>
      </c>
      <c r="C9" s="4">
        <f>січень!C9+лютий!C9+березень!C9+квітень!C9+травень!C9+червень!C9+липень!C9+серпень!C9+вересень!C9+жовтень!C9+листопад!C9+грудень!C9</f>
        <v>855496.47</v>
      </c>
      <c r="D9" s="4">
        <f>січень!D9+лютий!D9+березень!D9+квітень!D9+травень!D9+червень!D9+липень!D9+серпень!D9+вересень!D9+жовтень!D9+листопад!D9+грудень!D9</f>
        <v>407.44</v>
      </c>
      <c r="E9" s="4">
        <f>січень!E9+лютий!E9+березень!E9+квітень!E9+травень!E9+червень!E9+липень!E9+серпень!E9+вересень!E9+жовтень!E9+листопад!E9+грудень!E9</f>
        <v>198895.76</v>
      </c>
      <c r="F9" s="4">
        <f>січень!F9+лютий!F9+березень!F9+квітень!F9+травень!F9+червень!F9+липень!F9+серпень!F9+вересень!F9+жовтень!F9+листопад!F9+грудень!F9</f>
        <v>0</v>
      </c>
      <c r="G9" s="4">
        <f>січень!G9+лютий!G9+березень!G9+квітень!G9+травень!G9+червень!G9+липень!G9+серпень!G9+вересень!G9+жовтень!G9+листопад!G9+грудень!G9</f>
        <v>5124</v>
      </c>
      <c r="H9" s="4">
        <f>січень!H9+лютий!H9+березень!H9+квітень!H9+травень!H9+червень!H9+липень!H9+серпень!H9+вересень!H9+жовтень!H9+листопад!H9+грудень!H9</f>
        <v>94039.26999999999</v>
      </c>
      <c r="I9" s="4">
        <f>січень!I9+лютий!I9+березень!I9+квітень!I9+травень!I9+червень!I9+липень!I9+серпень!I9+вересень!I9+жовтень!I9+листопад!I9+грудень!I9</f>
        <v>939.49</v>
      </c>
      <c r="J9" s="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565145.36</v>
      </c>
      <c r="L9" s="4">
        <f>січень!L9+лютий!L9+березень!L9+квітень!L9+травень!L9+червень!L9+липень!L9+серпень!L9+вересень!L9+жовтень!L9+листопад!L9+грудень!L9</f>
        <v>9510</v>
      </c>
      <c r="M9" s="4">
        <f>січень!M9+лютий!M9+березень!M9+квітень!M9+травень!M9+червень!M9+липень!M9+серпень!M9+вересень!M9+жовтень!M9+листопад!M9+грудень!M9</f>
        <v>28043.36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4647.37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0.56</v>
      </c>
      <c r="S9" s="31">
        <f t="shared" si="1"/>
        <v>1764101.0600000003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0"/>
        <v>1764101.0600000003</v>
      </c>
    </row>
    <row r="10" spans="1:23" ht="12.75">
      <c r="A10" s="3">
        <v>11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413883.48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97101.04999999999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1464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68837.02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939.46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104643.26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1092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13398.060000000001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44146.49184625999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5924.9400000000005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0.56</v>
      </c>
      <c r="S10" s="31">
        <f t="shared" si="1"/>
        <v>751430.32184626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0"/>
        <v>751430.32184626</v>
      </c>
    </row>
    <row r="11" spans="1:23" ht="12.75">
      <c r="A11" s="3">
        <v>12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982545.3200000001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213867.69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0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5856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45268.3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577.61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12421.5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33039.45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106342.81623043421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42710.44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179.12</v>
      </c>
      <c r="S11" s="31">
        <f t="shared" si="1"/>
        <v>1442808.2462304344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>S11+T11+U11+V11</f>
        <v>1442808.2462304344</v>
      </c>
    </row>
    <row r="12" spans="1:23" ht="12.75">
      <c r="A12" s="3">
        <v>13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619018.56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136223.55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3660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34718.759999999995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939.49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3276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23346.53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50242.69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14241.19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179.49</v>
      </c>
      <c r="S12" s="31">
        <f t="shared" si="1"/>
        <v>885846.26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aca="true" t="shared" si="2" ref="W12:W27">S12+T12+U12+V12</f>
        <v>885846.26</v>
      </c>
    </row>
    <row r="13" spans="1:23" ht="12.75">
      <c r="A13" s="3">
        <v>14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337312.17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69007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1464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7653.35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577.61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464.1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7107.99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296.06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179.11</v>
      </c>
      <c r="S13" s="31">
        <f t="shared" si="1"/>
        <v>424061.3899999999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2"/>
        <v>424061.3899999999</v>
      </c>
    </row>
    <row r="14" spans="1:23" ht="12.75">
      <c r="A14" s="3">
        <v>16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646546.71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147844.77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3660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62192.95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442.05999999999995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227965.81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5706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21438.46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888.18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0.19</v>
      </c>
      <c r="S14" s="31">
        <f t="shared" si="1"/>
        <v>1116685.13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2"/>
        <v>1116685.13</v>
      </c>
    </row>
    <row r="15" spans="1:23" ht="12.75">
      <c r="A15" s="3">
        <v>21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1375416.43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307559.33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8052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142178.35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217.60999999999999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752075.5700000001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19495.5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58788.61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4060.31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0.19</v>
      </c>
      <c r="S15" s="31">
        <f t="shared" si="1"/>
        <v>2667843.9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2"/>
        <v>2667843.9</v>
      </c>
    </row>
    <row r="16" spans="1:23" ht="12.75">
      <c r="A16" s="3">
        <v>24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1398281.13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307134.76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0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8784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142610.83000000002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939.49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795386.1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13789.5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61662.1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33105.746672448615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3129.8700000000003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0.56</v>
      </c>
      <c r="S16" s="31">
        <f t="shared" si="1"/>
        <v>2764824.086672449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2"/>
        <v>2764824.086672449</v>
      </c>
    </row>
    <row r="17" spans="1:23" ht="12.75">
      <c r="A17" s="3">
        <v>25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899523.51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208573.16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0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4392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96788.81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417.61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5460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26219.99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66785.78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42456.700000000004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179.13</v>
      </c>
      <c r="S17" s="31">
        <f t="shared" si="1"/>
        <v>1350796.69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2"/>
        <v>1350796.69</v>
      </c>
    </row>
    <row r="18" spans="1:23" ht="12.75">
      <c r="A18" s="3">
        <v>30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869224.9099999999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190006.65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5124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43154.82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939.49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415311.54000000004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7608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25150.24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3958.81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0.56</v>
      </c>
      <c r="S18" s="31">
        <f t="shared" si="1"/>
        <v>1560479.02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2"/>
        <v>1560479.02</v>
      </c>
    </row>
    <row r="19" spans="1:23" ht="12.75">
      <c r="A19" s="3">
        <v>31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824075.54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183311.24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5124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41557.770000000004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939.49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436292.05000000005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8559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35122.12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1015.0699999999999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0.56</v>
      </c>
      <c r="S19" s="31">
        <f t="shared" si="1"/>
        <v>1535996.8400000003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2"/>
        <v>1535996.8400000003</v>
      </c>
    </row>
    <row r="20" spans="1:23" ht="12.75">
      <c r="A20" s="3">
        <v>32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682835.81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150512.45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4392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53722.57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939.49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508105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19020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22871.47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46650.312471188816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4610.150000000001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0.56</v>
      </c>
      <c r="S20" s="31">
        <f t="shared" si="1"/>
        <v>1493659.8124711886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2"/>
        <v>1493659.8124711886</v>
      </c>
    </row>
    <row r="21" spans="1:23" ht="12.75">
      <c r="A21" s="3">
        <v>33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638616.98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132850.34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3660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38181.7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939.45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5706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30240.489999999998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80502.95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6090.4800000000005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179.49</v>
      </c>
      <c r="S21" s="31">
        <f t="shared" si="1"/>
        <v>936967.8799999998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2"/>
        <v>936967.8799999998</v>
      </c>
    </row>
    <row r="22" spans="1:23" ht="12.75">
      <c r="A22" s="3">
        <v>34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1219684.0699999998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275551.16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7320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73700.69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217.60999999999999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743896.09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22824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54825.39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13128.399999999998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0.5700000000000001</v>
      </c>
      <c r="S22" s="31">
        <f t="shared" si="1"/>
        <v>2411147.9799999995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2"/>
        <v>2411147.9799999995</v>
      </c>
    </row>
    <row r="23" spans="1:23" ht="12.75">
      <c r="A23" s="26" t="s">
        <v>31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314733.81999999995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69824.01999999999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0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1464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20301.98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25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8396.42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680</v>
      </c>
      <c r="S23" s="31">
        <f t="shared" si="1"/>
        <v>415425.23999999993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2"/>
        <v>415425.23999999993</v>
      </c>
    </row>
    <row r="24" spans="1:23" ht="12.75">
      <c r="A24" s="26" t="s">
        <v>32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54760.01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12723.72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0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34920.33613148803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31">
        <f t="shared" si="1"/>
        <v>102404.06613148803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2"/>
        <v>102404.06613148803</v>
      </c>
    </row>
    <row r="25" spans="1:23" ht="12.75">
      <c r="A25" s="26" t="s">
        <v>33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503583.67000000004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111891.31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0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2928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43525.89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25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1505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13673.39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22171.01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680</v>
      </c>
      <c r="S25" s="31">
        <f t="shared" si="1"/>
        <v>699983.27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0</v>
      </c>
      <c r="W25" s="5">
        <f t="shared" si="2"/>
        <v>699983.27</v>
      </c>
    </row>
    <row r="26" spans="1:23" ht="12.75">
      <c r="A26" s="26" t="s">
        <v>34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4">
        <f>січень!C26+лютий!C26+березень!C26+квітень!C26+травень!C26+червень!C26+липень!C26+серпень!C26+вересень!C26+жовтень!C26+листопад!C26+грудень!C26</f>
        <v>427731.65</v>
      </c>
      <c r="D26" s="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4">
        <f>січень!E26+лютий!E26+березень!E26+квітень!E26+травень!E26+червень!E26+липень!E26+серпень!E26+вересень!E26+жовтень!E26+листопад!E26+грудень!E26</f>
        <v>99937.72</v>
      </c>
      <c r="F26" s="4">
        <f>січень!F26+лютий!F26+березень!F26+квітень!F26+травень!F26+червень!F26+липень!F26+серпень!F26+вересень!F26+жовтень!F26+листопад!F26+грудень!F26</f>
        <v>0</v>
      </c>
      <c r="G26" s="4">
        <f>січень!G26+лютий!G26+березень!G26+квітень!G26+травень!G26+червень!G26+липень!G26+серпень!G26+вересень!G26+жовтень!G26+листопад!G26+грудень!G26</f>
        <v>2196</v>
      </c>
      <c r="H26" s="4">
        <f>січень!H26+лютий!H26+березень!H26+квітень!H26+травень!H26+червень!H26+липень!H26+серпень!H26+вересень!H26+жовтень!H26+листопад!H26+грудень!H26</f>
        <v>44584.17</v>
      </c>
      <c r="I26" s="4">
        <f>січень!I26+лютий!I26+березень!I26+квітень!I26+травень!I26+червень!I26+липень!I26+серпень!I26+вересень!I26+жовтень!I26+листопад!I26+грудень!I26</f>
        <v>589.04</v>
      </c>
      <c r="J26" s="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4">
        <f>січень!L26+лютий!L26+березень!L26+квітень!L26+травень!L26+червень!L26+липень!L26+серпень!L26+вересень!L26+жовтень!L26+листопад!L26+грудень!L26</f>
        <v>1783.7400000000002</v>
      </c>
      <c r="M26" s="4">
        <f>січень!M26+лютий!M26+березень!M26+квітень!M26+травень!M26+червень!M26+липень!M26+серпень!M26+вересень!M26+жовтень!M26+листопад!M26+грудень!M26</f>
        <v>14924.9</v>
      </c>
      <c r="N26" s="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4">
        <f>січень!O26+лютий!O26+березень!O26+квітень!O26+травень!O26+червень!O26+липень!O26+серпень!O26+вересень!O26+жовтень!O26+листопад!O26+грудень!O26</f>
        <v>0</v>
      </c>
      <c r="P26" s="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4">
        <f>січень!R26+лютий!R26+березень!R26+квітень!R26+травень!R26+червень!R26+липень!R26+серпень!R26+вересень!R26+жовтень!R26+листопад!R26+грудень!R26</f>
        <v>680.18</v>
      </c>
      <c r="S26" s="31">
        <f t="shared" si="1"/>
        <v>592427.4000000001</v>
      </c>
      <c r="T26" s="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5">
        <f t="shared" si="2"/>
        <v>592427.4000000001</v>
      </c>
    </row>
    <row r="27" spans="1:23" ht="12.75">
      <c r="A27" s="26" t="s">
        <v>35</v>
      </c>
      <c r="B27" s="4">
        <f>січень!B27+лютий!B27+березень!B27+квітень!B27+травень!B27+червень!B27+липень!B27+серпень!B27+вересень!B27+жовтень!B27+листопад!B27+грудень!B27</f>
        <v>0</v>
      </c>
      <c r="C27" s="4">
        <f>січень!C27+лютий!C27+березень!C27+квітень!C27+травень!C27+червень!C27+липень!C27+серпень!C27+вересень!C27+жовтень!C27+листопад!C27+грудень!C27</f>
        <v>83971.26999999999</v>
      </c>
      <c r="D27" s="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4">
        <f>січень!E27+лютий!E27+березень!E27+квітень!E27+травень!E27+червень!E27+липень!E27+серпень!E27+вересень!E27+жовтень!E27+листопад!E27+грудень!E27</f>
        <v>18473.68</v>
      </c>
      <c r="F27" s="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4">
        <f>січень!G27+лютий!G27+березень!G27+квітень!G27+травень!G27+червень!G27+липень!G27+серпень!G27+вересень!G27+жовтень!G27+листопад!G27+грудень!G27</f>
        <v>732</v>
      </c>
      <c r="H27" s="4">
        <f>січень!H27+лютий!H27+березень!H27+квітень!H27+травень!H27+червень!H27+липень!H27+серпень!H27+вересень!H27+жовтень!H27+листопад!H27+грудень!H27</f>
        <v>12112.23</v>
      </c>
      <c r="I27" s="4">
        <f>січень!I27+лютий!I27+березень!I27+квітень!I27+травень!I27+червень!I27+липень!I27+серпень!I27+вересень!I27+жовтень!I27+листопад!I27+грудень!I27</f>
        <v>0</v>
      </c>
      <c r="J27" s="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4">
        <f>січень!R27+лютий!R27+березень!R27+квітень!R27+травень!R27+червень!R27+липень!R27+серпень!R27+вересень!R27+жовтень!R27+листопад!R27+грудень!R27</f>
        <v>680</v>
      </c>
      <c r="S27" s="31">
        <f t="shared" si="1"/>
        <v>115969.17999999998</v>
      </c>
      <c r="T27" s="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5">
        <f t="shared" si="2"/>
        <v>115969.17999999998</v>
      </c>
    </row>
    <row r="28" spans="1:23" s="25" customFormat="1" ht="12.75">
      <c r="A28" s="34" t="s">
        <v>1</v>
      </c>
      <c r="B28" s="31">
        <f>SUM(B5:B27)</f>
        <v>1851.98</v>
      </c>
      <c r="C28" s="31">
        <f aca="true" t="shared" si="3" ref="C28:Q28">SUM(C5:C27)</f>
        <v>17056745.690000005</v>
      </c>
      <c r="D28" s="31">
        <f t="shared" si="3"/>
        <v>407.44</v>
      </c>
      <c r="E28" s="31">
        <f t="shared" si="3"/>
        <v>3815783.800000001</v>
      </c>
      <c r="F28" s="31">
        <f t="shared" si="3"/>
        <v>0</v>
      </c>
      <c r="G28" s="31">
        <f t="shared" si="3"/>
        <v>95892</v>
      </c>
      <c r="H28" s="31">
        <f t="shared" si="3"/>
        <v>1442167.48</v>
      </c>
      <c r="I28" s="31">
        <f t="shared" si="3"/>
        <v>12915.71</v>
      </c>
      <c r="J28" s="31">
        <f t="shared" si="3"/>
        <v>0</v>
      </c>
      <c r="K28" s="31">
        <f t="shared" si="3"/>
        <v>5774826.79</v>
      </c>
      <c r="L28" s="31">
        <f t="shared" si="3"/>
        <v>175910.24</v>
      </c>
      <c r="M28" s="31">
        <f t="shared" si="3"/>
        <v>610977.1</v>
      </c>
      <c r="N28" s="31">
        <f t="shared" si="3"/>
        <v>669510.20357028</v>
      </c>
      <c r="O28" s="31">
        <f t="shared" si="3"/>
        <v>166790.67</v>
      </c>
      <c r="P28" s="31">
        <f t="shared" si="3"/>
        <v>0</v>
      </c>
      <c r="Q28" s="31">
        <f t="shared" si="3"/>
        <v>0</v>
      </c>
      <c r="R28" s="31">
        <f aca="true" t="shared" si="4" ref="R28:W28">SUM(R5:R27)</f>
        <v>3979.7999999999997</v>
      </c>
      <c r="S28" s="31">
        <f t="shared" si="4"/>
        <v>29827758.903570276</v>
      </c>
      <c r="T28" s="31">
        <f t="shared" si="4"/>
        <v>0</v>
      </c>
      <c r="U28" s="31">
        <f t="shared" si="4"/>
        <v>0</v>
      </c>
      <c r="V28" s="31">
        <f t="shared" si="4"/>
        <v>0</v>
      </c>
      <c r="W28" s="31">
        <f t="shared" si="4"/>
        <v>29827758.903570276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1508073.3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370824.15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337402.18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85833.56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0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267612.04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829.4699999999999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3003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46119.4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282334.38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2410.81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144.57999999999998</v>
      </c>
      <c r="S30" s="31">
        <f>SUM(B30:R30)</f>
        <v>2904586.8700000006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0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>S30+T30+U30+V30</f>
        <v>2904586.8700000006</v>
      </c>
    </row>
    <row r="31" spans="1:23" ht="12.75">
      <c r="A31" s="3">
        <v>3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630867.0700000001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248524.21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139716.63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57830.23000000001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0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125892.20000000001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929.48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0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2457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25794.59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137517.5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23806.83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144.57999999999998</v>
      </c>
      <c r="S31" s="31">
        <f aca="true" t="shared" si="5" ref="S31:S47">SUM(B31:R31)</f>
        <v>1393480.3200000003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0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aca="true" t="shared" si="6" ref="W31:W47">S31+T31+U31+V31</f>
        <v>1393480.3200000003</v>
      </c>
    </row>
    <row r="32" spans="1:23" ht="12.75">
      <c r="A32" s="3">
        <v>4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2988479.19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536081.3099999999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655484.8200000001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115010.42000000001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0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365311.42000000004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329.47999999999996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0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1454627.01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11174.25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46164.369999999995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9770.14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1.51</v>
      </c>
      <c r="S32" s="31">
        <f t="shared" si="5"/>
        <v>6182433.92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6"/>
        <v>6182433.92</v>
      </c>
    </row>
    <row r="33" spans="1:23" ht="12.75">
      <c r="A33" s="3">
        <v>5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2293927.51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528044.9099999999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499947.75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118877.23999999999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0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339608.78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642.65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0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1890138.94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13314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34831.82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0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1776.39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1.51</v>
      </c>
      <c r="S33" s="31">
        <f t="shared" si="5"/>
        <v>5721111.5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0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6"/>
        <v>5721111.5</v>
      </c>
    </row>
    <row r="34" spans="1:23" ht="12.75">
      <c r="A34" s="3">
        <v>6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673490.39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222299.45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149873.66999999998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51756.340000000004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0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84992.53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329.46999999999997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2730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21477.97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116455.11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5417.4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144.59</v>
      </c>
      <c r="S34" s="31">
        <f t="shared" si="5"/>
        <v>1328966.9200000002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6"/>
        <v>1328966.9200000002</v>
      </c>
    </row>
    <row r="35" spans="1:23" ht="12.75">
      <c r="A35" s="3">
        <v>7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645792.52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197553.87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159340.63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43592.37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0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83689.03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929.47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764.4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14476.19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96910.7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253.76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144.59</v>
      </c>
      <c r="S35" s="31">
        <f t="shared" si="5"/>
        <v>1243447.5299999998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6"/>
        <v>1243447.5299999998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834330.03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219872.37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184734.88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53483.299999999996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0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86877.96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873.92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1501.5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30385.07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68651.28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2778.56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144.59</v>
      </c>
      <c r="S36" s="31">
        <f t="shared" si="5"/>
        <v>1483633.46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6"/>
        <v>1483633.46</v>
      </c>
    </row>
    <row r="37" spans="1:23" ht="12.75">
      <c r="A37" s="3">
        <v>9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1174349.35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415165.26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250785.13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90504.44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0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139776.26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929.47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6038.85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24297.31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281641.43999999994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5582.9400000000005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144.57999999999998</v>
      </c>
      <c r="S37" s="31">
        <f t="shared" si="5"/>
        <v>2389215.0300000003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0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6"/>
        <v>2389215.0300000003</v>
      </c>
    </row>
    <row r="38" spans="1:23" ht="12.75">
      <c r="A38" s="3">
        <v>11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799656.9000000001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250757.63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177093.66999999998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64269.76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0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242145.09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829.4699999999999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0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861269.53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3962.5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11492.529999999999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1903.2800000000002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1.51</v>
      </c>
      <c r="S38" s="31">
        <f t="shared" si="5"/>
        <v>2413381.8699999996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0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6"/>
        <v>2413381.8699999996</v>
      </c>
    </row>
    <row r="39" spans="1:23" ht="12.75">
      <c r="A39" s="3" t="s">
        <v>2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1738662.8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274047.7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385439.95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65864.73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0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45541.05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579.75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410454.76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7925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22121.13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8560.18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1.55</v>
      </c>
      <c r="S39" s="31">
        <f t="shared" si="5"/>
        <v>2959198.6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6"/>
        <v>2959198.6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1672003.73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444053.55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346241.01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101416.75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0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317681.1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829.4699999999999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6006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42358.229999999996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232043.39999999997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7828.21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144.57999999999998</v>
      </c>
      <c r="S40" s="31">
        <f t="shared" si="5"/>
        <v>3170606.0300000003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0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6"/>
        <v>3170606.0300000003</v>
      </c>
    </row>
    <row r="41" spans="1:23" ht="12.75">
      <c r="A41" s="3">
        <v>15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2939186.62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562244.9500000001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652221.8400000001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129196.12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0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413574.81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329.46999999999997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968197.4199999999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13789.5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47965.82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5836.719999999999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1.51</v>
      </c>
      <c r="S41" s="31">
        <f t="shared" si="5"/>
        <v>5732544.779999999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6"/>
        <v>5732544.779999999</v>
      </c>
    </row>
    <row r="42" spans="1:23" ht="12.75">
      <c r="A42" s="3">
        <v>16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2021279.6400000001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447397.5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449447.38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104343.23000000001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0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266654.3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329.46999999999997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0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963201.8399999999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8559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24129.4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0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2791.46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1.51</v>
      </c>
      <c r="S42" s="31">
        <f t="shared" si="5"/>
        <v>4288134.7299999995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6"/>
        <v>4288134.7299999995</v>
      </c>
    </row>
    <row r="43" spans="1:23" ht="12.75">
      <c r="A43" s="3">
        <v>17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1429860.49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316922.38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340215.22000000003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75078.8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0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183273.80000000002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329.46999999999997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0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2921.1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19866.29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198724.18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3425.91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144.57999999999998</v>
      </c>
      <c r="S43" s="31">
        <f t="shared" si="5"/>
        <v>2570762.2200000007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6"/>
        <v>2570762.2200000007</v>
      </c>
    </row>
    <row r="44" spans="1:23" ht="12.75">
      <c r="A44" s="27" t="s">
        <v>31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554448.39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193451.34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121978.68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42559.28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1000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28565.39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625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1185.42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14218.13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60341.97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680</v>
      </c>
      <c r="S44" s="31">
        <f t="shared" si="5"/>
        <v>1019053.6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0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6"/>
        <v>1019053.6</v>
      </c>
    </row>
    <row r="45" spans="1:23" ht="12.75">
      <c r="A45" s="27" t="s">
        <v>33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1483618.8599999999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389908.63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326610.5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84096.5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8185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120092.69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2533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16394.36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84380.13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0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680</v>
      </c>
      <c r="S45" s="31">
        <f t="shared" si="5"/>
        <v>2516499.6699999995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6"/>
        <v>2516499.6699999995</v>
      </c>
    </row>
    <row r="46" spans="1:23" ht="12.75">
      <c r="A46" s="27" t="s">
        <v>34</v>
      </c>
      <c r="B46" s="4">
        <f>січень!B46+лютий!B46+березень!B46+квітень!B46+травень!B46+червень!B46+липень!B46+серпень!B46+вересень!B46+жовтень!B46+листопад!B46+грудень!B46</f>
        <v>847403.56</v>
      </c>
      <c r="C46" s="4">
        <f>січень!C46+лютий!C46+березень!C46+квітень!C46+травень!C46+червень!C46+липень!C46+серпень!C46+вересень!C46+жовтень!C46+листопад!C46+грудень!C46</f>
        <v>296677.86000000004</v>
      </c>
      <c r="D46" s="4">
        <f>січень!D46+лютий!D46+березень!D46+квітень!D46+травень!D46+червень!D46+липень!D46+серпень!D46+вересень!D46+жовтень!D46+листопад!D46+грудень!D46</f>
        <v>182031</v>
      </c>
      <c r="E46" s="4">
        <f>січень!E46+лютий!E46+березень!E46+квітень!E46+травень!E46+червень!E46+липень!E46+серпень!E46+вересень!E46+жовтень!E46+листопад!E46+грудень!E46</f>
        <v>67533.43</v>
      </c>
      <c r="F46" s="4">
        <f>січень!F46+лютий!F46+березень!F46+квітень!F46+травень!F46+червень!F46+липень!F46+серпень!F46+вересень!F46+жовтень!F46+листопад!F46+грудень!F46</f>
        <v>5790</v>
      </c>
      <c r="G46" s="4">
        <f>січень!G46+лютий!G46+березень!G46+квітень!G46+травень!G46+червень!G46+липень!G46+серпень!G46+вересень!G46+жовтень!G46+листопад!G46+грудень!G46</f>
        <v>0</v>
      </c>
      <c r="H46" s="4">
        <f>січень!H46+лютий!H46+березень!H46+квітень!H46+травень!H46+червень!H46+липень!H46+серпень!H46+вересень!H46+жовтень!H46+листопад!H46+грудень!H46</f>
        <v>65380.59</v>
      </c>
      <c r="I46" s="4">
        <f>січень!I46+лютий!I46+березень!I46+квітень!I46+травень!I46+червень!I46+липень!I46+серпень!I46+вересень!I46+жовтень!I46+листопад!I46+грудень!I46</f>
        <v>2388</v>
      </c>
      <c r="J46" s="4">
        <f>січень!J46+лютий!J46+березень!J46+квітень!J46+травень!J46+червень!J46+липень!J46+серпень!J46+вересень!J46+жовтень!J46+листопад!J46+грудень!J46</f>
        <v>0</v>
      </c>
      <c r="K46" s="4">
        <f>січень!K46+лютий!K46+березень!K46+квітень!K46+травень!K46+червень!K46+липень!K46+серпень!K46+вересень!K46+жовтень!K46+листопад!K46+грудень!K46</f>
        <v>0</v>
      </c>
      <c r="L46" s="4">
        <f>січень!L46+лютий!L46+березень!L46+квітень!L46+травень!L46+червень!L46+липень!L46+серпень!L46+вересень!L46+жовтень!L46+листопад!L46+грудень!L46</f>
        <v>702.24</v>
      </c>
      <c r="M46" s="4">
        <f>січень!M46+лютий!M46+березень!M46+квітень!M46+травень!M46+червень!M46+липень!M46+серпень!M46+вересень!M46+жовтень!M46+листопад!M46+грудень!M46</f>
        <v>18637.059999999998</v>
      </c>
      <c r="N46" s="4">
        <f>січень!N46+лютий!N46+березень!N46+квітень!N46+травень!N46+червень!N46+липень!N46+серпень!N46+вересень!N46+жовтень!N46+листопад!N46+грудень!N46</f>
        <v>79863.5</v>
      </c>
      <c r="O46" s="4">
        <f>січень!O46+лютий!O46+березень!O46+квітень!O46+травень!O46+червень!O46+липень!O46+серпень!O46+вересень!O46+жовтень!O46+листопад!O46+грудень!O46</f>
        <v>0</v>
      </c>
      <c r="P46" s="4">
        <f>січень!P46+лютий!P46+березень!P46+квітень!P46+травень!P46+червень!P46+липень!P46+серпень!P46+вересень!P46+жовтень!P46+листопад!P46+грудень!P46</f>
        <v>0</v>
      </c>
      <c r="Q46" s="4">
        <f>січень!Q46+лютий!Q46+березень!Q46+квітень!Q46+травень!Q46+червень!Q46+липень!Q46+серпень!Q46+вересень!Q46+жовтень!Q46+листопад!Q46+грудень!Q46</f>
        <v>0</v>
      </c>
      <c r="R46" s="4">
        <f>січень!R46+лютий!R46+березень!R46+квітень!R46+травень!R46+червень!R46+липень!R46+серпень!R46+вересень!R46+жовтень!R46+листопад!R46+грудень!R46</f>
        <v>680</v>
      </c>
      <c r="S46" s="31">
        <f t="shared" si="5"/>
        <v>1567087.2400000002</v>
      </c>
      <c r="T46" s="4">
        <f>січень!T46+лютий!T46+березень!T46+квітень!T46+травень!T46+червень!T46+липень!T46+серпень!T46+вересень!T46+жовтень!T46+листопад!T46+грудень!T46</f>
        <v>0</v>
      </c>
      <c r="U46" s="4">
        <f>січень!U46+лютий!U46+березень!U46+квітень!U46+травень!U46+червень!U46+липень!U46+серпень!U46+вересень!U46+жовтень!U46+листопад!U46+грудень!U46</f>
        <v>0</v>
      </c>
      <c r="V46" s="4">
        <f>січень!V46+лютий!V46+березень!V46+квітень!V46+травень!V46+червень!V46+липень!V46+серпень!V46+вересень!V46+жовтень!V46+листопад!V46+грудень!V46</f>
        <v>0</v>
      </c>
      <c r="W46" s="5">
        <f t="shared" si="6"/>
        <v>1567087.2400000002</v>
      </c>
    </row>
    <row r="47" spans="1:23" ht="12.75">
      <c r="A47" s="27" t="s">
        <v>35</v>
      </c>
      <c r="B47" s="4">
        <f>січень!B47+лютий!B47+березень!B47+квітень!B47+травень!B47+червень!B47+липень!B47+серпень!B47+вересень!B47+жовтень!B47+листопад!B47+грудень!B47</f>
        <v>472644.5800000001</v>
      </c>
      <c r="C47" s="4">
        <f>січень!C47+лютий!C47+березень!C47+квітень!C47+травень!C47+червень!C47+липень!C47+серпень!C47+вересень!C47+жовтень!C47+листопад!C47+грудень!C47</f>
        <v>170120.79</v>
      </c>
      <c r="D47" s="4">
        <f>січень!D47+лютий!D47+березень!D47+квітень!D47+травень!D47+червень!D47+липень!D47+серпень!D47+вересень!D47+жовтень!D47+листопад!D47+грудень!D47</f>
        <v>104876.03</v>
      </c>
      <c r="E47" s="4">
        <f>січень!E47+лютий!E47+березень!E47+квітень!E47+травень!E47+червень!E47+липень!E47+серпень!E47+вересень!E47+жовтень!E47+листопад!E47+грудень!E47</f>
        <v>37426.57</v>
      </c>
      <c r="F47" s="4">
        <f>січень!F47+лютий!F47+березень!F47+квітень!F47+травень!F47+червень!F47+липень!F47+серпень!F47+вересень!F47+жовтень!F47+листопад!F47+грудень!F47</f>
        <v>0</v>
      </c>
      <c r="G47" s="4">
        <f>січень!G47+лютий!G47+березень!G47+квітень!G47+травень!G47+червень!G47+липень!G47+серпень!G47+вересень!G47+жовтень!G47+листопад!G47+грудень!G47</f>
        <v>0</v>
      </c>
      <c r="H47" s="4">
        <f>січень!H47+лютий!H47+березень!H47+квітень!H47+травень!H47+червень!H47+липень!H47+серпень!H47+вересень!H47+жовтень!H47+листопад!H47+грудень!H47</f>
        <v>15722.619999999999</v>
      </c>
      <c r="I47" s="4">
        <f>січень!I47+лютий!I47+березень!I47+квітень!I47+травень!I47+червень!I47+липень!I47+серпень!I47+вересень!I47+жовтень!I47+листопад!I47+грудень!I47</f>
        <v>30</v>
      </c>
      <c r="J47" s="4">
        <f>січень!J47+лютий!J47+березень!J47+квітень!J47+травень!J47+червень!J47+липень!J47+серпень!J47+вересень!J47+жовтень!J47+листопад!J47+грудень!J47</f>
        <v>0</v>
      </c>
      <c r="K47" s="4">
        <f>січень!K47+лютий!K47+березень!K47+квітень!K47+травень!K47+червень!K47+липень!K47+серпень!K47+вересень!K47+жовтень!K47+листопад!K47+грудень!K47</f>
        <v>0</v>
      </c>
      <c r="L47" s="4">
        <f>січень!L47+лютий!L47+березень!L47+квітень!L47+травень!L47+червень!L47+липень!L47+серпень!L47+вересень!L47+жовтень!L47+листопад!L47+грудень!L47</f>
        <v>0</v>
      </c>
      <c r="M47" s="4">
        <f>січень!M47+лютий!M47+березень!M47+квітень!M47+травень!M47+червень!M47+липень!M47+серпень!M47+вересень!M47+жовтень!M47+листопад!M47+грудень!M47</f>
        <v>19784.39</v>
      </c>
      <c r="N47" s="4">
        <f>січень!N47+лютий!N47+березень!N47+квітень!N47+травень!N47+червень!N47+липень!N47+серпень!N47+вересень!N47+жовтень!N47+листопад!N47+грудень!N47</f>
        <v>0</v>
      </c>
      <c r="O47" s="4">
        <f>січень!O47+лютий!O47+березень!O47+квітень!O47+травень!O47+червень!O47+липень!O47+серпень!O47+вересень!O47+жовтень!O47+листопад!O47+грудень!O47</f>
        <v>174750</v>
      </c>
      <c r="P47" s="4">
        <f>січень!P47+лютий!P47+березень!P47+квітень!P47+травень!P47+червень!P47+липень!P47+серпень!P47+вересень!P47+жовтень!P47+листопад!P47+грудень!P47</f>
        <v>0</v>
      </c>
      <c r="Q47" s="4">
        <f>січень!Q47+лютий!Q47+березень!Q47+квітень!Q47+травень!Q47+червень!Q47+липень!Q47+серпень!Q47+вересень!Q47+жовтень!Q47+листопад!Q47+грудень!Q47</f>
        <v>0</v>
      </c>
      <c r="R47" s="4">
        <f>січень!R47+лютий!R47+березень!R47+квітень!R47+травень!R47+червень!R47+липень!R47+серпень!R47+вересень!R47+жовтень!R47+листопад!R47+грудень!R47</f>
        <v>1360</v>
      </c>
      <c r="S47" s="31">
        <f t="shared" si="5"/>
        <v>996714.9800000001</v>
      </c>
      <c r="T47" s="4">
        <f>січень!T47+лютий!T47+березень!T47+квітень!T47+травень!T47+червень!T47+липень!T47+серпень!T47+вересень!T47+жовтень!T47+листопад!T47+грудень!T47</f>
        <v>0</v>
      </c>
      <c r="U47" s="4">
        <f>січень!U47+лютий!U47+березень!U47+квітень!U47+травень!U47+червень!U47+липень!U47+серпень!U47+вересень!U47+жовтень!U47+листопад!U47+грудень!U47</f>
        <v>0</v>
      </c>
      <c r="V47" s="4">
        <f>січень!V47+лютий!V47+березень!V47+квітень!V47+травень!V47+червень!V47+липень!V47+серпень!V47+вересень!V47+жовтень!V47+листопад!V47+грудень!V47</f>
        <v>0</v>
      </c>
      <c r="W47" s="5">
        <f t="shared" si="6"/>
        <v>996714.9800000001</v>
      </c>
    </row>
    <row r="48" spans="1:23" s="14" customFormat="1" ht="12.75">
      <c r="A48" s="8" t="s">
        <v>1</v>
      </c>
      <c r="B48" s="31">
        <f aca="true" t="shared" si="7" ref="B48:R48">SUM(B30:B47)</f>
        <v>24708074.93</v>
      </c>
      <c r="C48" s="31">
        <f t="shared" si="7"/>
        <v>6083947.86</v>
      </c>
      <c r="D48" s="31">
        <f t="shared" si="7"/>
        <v>5463440.97</v>
      </c>
      <c r="E48" s="31">
        <f t="shared" si="7"/>
        <v>1388673.0700000003</v>
      </c>
      <c r="F48" s="31">
        <f t="shared" si="7"/>
        <v>14975</v>
      </c>
      <c r="G48" s="31">
        <f t="shared" si="7"/>
        <v>0</v>
      </c>
      <c r="H48" s="31">
        <f t="shared" si="7"/>
        <v>3192391.6599999997</v>
      </c>
      <c r="I48" s="31">
        <f t="shared" si="7"/>
        <v>14596.509999999998</v>
      </c>
      <c r="J48" s="31">
        <f t="shared" si="7"/>
        <v>0</v>
      </c>
      <c r="K48" s="31">
        <f t="shared" si="7"/>
        <v>6547889.5</v>
      </c>
      <c r="L48" s="31">
        <f t="shared" si="7"/>
        <v>86033.76000000001</v>
      </c>
      <c r="M48" s="31">
        <f t="shared" si="7"/>
        <v>480514.06</v>
      </c>
      <c r="N48" s="31">
        <f t="shared" si="7"/>
        <v>1638863.5899999999</v>
      </c>
      <c r="O48" s="31">
        <f t="shared" si="7"/>
        <v>256892.59000000003</v>
      </c>
      <c r="P48" s="31">
        <f t="shared" si="7"/>
        <v>0</v>
      </c>
      <c r="Q48" s="31">
        <f t="shared" si="7"/>
        <v>0</v>
      </c>
      <c r="R48" s="31">
        <f t="shared" si="7"/>
        <v>4565.7699999999995</v>
      </c>
      <c r="S48" s="31">
        <f>SUM(S30:S47)</f>
        <v>49880859.27</v>
      </c>
      <c r="T48" s="31">
        <f>SUM(T30:T47)</f>
        <v>0</v>
      </c>
      <c r="U48" s="31">
        <f>SUM(U30:U47)</f>
        <v>0</v>
      </c>
      <c r="V48" s="31">
        <f>SUM(V30:V47)</f>
        <v>0</v>
      </c>
      <c r="W48" s="31">
        <f>SUM(W30:W47)</f>
        <v>49880859.27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547320.5900000001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124948.12999999999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603.18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147504.09999999998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191.1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1574.92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0.1</v>
      </c>
      <c r="S50" s="31">
        <f>SUM(B50:R50)</f>
        <v>822142.1200000001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>S50+T50+U50+V50</f>
        <v>822142.1200000001</v>
      </c>
    </row>
    <row r="51" spans="1:23" ht="12.75">
      <c r="A51" s="1" t="s">
        <v>23</v>
      </c>
      <c r="B51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січень!C51+лютий!C51+березень!C51+квітень!C51+травень!C51+червень!C51+липень!C51+серпень!C51+вересень!C51+жовтень!C51+листопад!C51+грудень!C51</f>
        <v>319183.05</v>
      </c>
      <c r="D51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січень!E51+лютий!E51+березень!E51+квітень!E51+травень!E51+червень!E51+липень!E51+серпень!E51+вересень!E51+жовтень!E51+листопад!E51+грудень!E51</f>
        <v>67909.58</v>
      </c>
      <c r="F51" s="4">
        <f>січень!F51+лютий!F51+березень!F51+квітень!F51+травень!F51+червень!F51+липень!F51+серпень!F51+вересень!F51+жовтень!F51+листопад!F51+грудень!F51</f>
        <v>0</v>
      </c>
      <c r="G51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січень!I51+лютий!I51+березень!I51+квітень!I51+травень!I51+червень!I51+липень!I51+серпень!I51+вересень!I51+жовтень!I51+листопад!I51+грудень!I51</f>
        <v>243.18</v>
      </c>
      <c r="J51" s="4">
        <f>січень!J51+лютий!J51+березень!J51+квітень!J51+травень!J51+червень!J51+липень!J51+серпень!J51+вересень!J51+жовтень!J51+листопад!J51+грудень!J51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січень!K51+лютий!K51+березень!K51+квітень!K51+травень!K51+червень!K51+липень!K51+серпень!K51+вересень!K51+жовтень!K51+листопад!K51+грудень!K51</f>
        <v>145050.85</v>
      </c>
      <c r="L51" s="4">
        <f>січень!L51+лютий!L51+березень!L51+квітень!L51+травень!L51+червень!L51+липень!L51+серпень!L51+вересень!L51+жовтень!L51+листопад!L51+грудень!L51</f>
        <v>95.1</v>
      </c>
      <c r="M51" s="4">
        <f>січень!M51+лютий!M51+березень!M51+квітень!M51+травень!M51+червень!M51+липень!M51+серпень!M51+вересень!M51+жовтень!M51+листопад!M51+грудень!M51</f>
        <v>2650.77</v>
      </c>
      <c r="N51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січень!R51+лютий!R51+березень!R51+квітень!R51+травень!R51+червень!R51+липень!R51+серпень!R51+вересень!R51+жовтень!R51+листопад!R51+грудень!R51</f>
        <v>0.09</v>
      </c>
      <c r="S51" s="31">
        <f aca="true" t="shared" si="8" ref="S51:S64">SUM(B51:R51)</f>
        <v>535132.62</v>
      </c>
      <c r="T51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535132.62</v>
      </c>
    </row>
    <row r="52" spans="1:23" ht="12.75">
      <c r="A52" s="9" t="s">
        <v>36</v>
      </c>
      <c r="B52" s="4">
        <f>січень!B52+лютий!B52+березень!B52+квітень!B52+травень!B52+червень!B52+липень!B52+серпень!B52+вересень!B52+жовтень!B52+листопад!B52+грудень!B52</f>
        <v>0</v>
      </c>
      <c r="C52" s="4">
        <f>січень!C52+лютий!C52+березень!C52+квітень!C52+травень!C52+червень!C52+липень!C52+серпень!C52+вересень!C52+жовтень!C52+листопад!C52+грудень!C52</f>
        <v>14465.6</v>
      </c>
      <c r="D52" s="4">
        <f>січень!D52+лютий!D52+березень!D52+квітень!D52+травень!D52+червень!D52+липень!D52+серпень!D52+вересень!D52+жовтень!D52+листопад!D52+грудень!D52</f>
        <v>0</v>
      </c>
      <c r="E52" s="4">
        <f>січень!E52+лютий!E52+березень!E52+квітень!E52+травень!E52+червень!E52+липень!E52+серпень!E52+вересень!E52+жовтень!E52+листопад!E52+грудень!E52</f>
        <v>3229.51</v>
      </c>
      <c r="F52" s="4">
        <f>січень!F52+лютий!F52+березень!F52+квітень!F52+травень!F52+червень!F52+липень!F52+серпень!F52+вересень!F52+жовтень!F52+листопад!F52+грудень!F52</f>
        <v>0</v>
      </c>
      <c r="G52" s="4">
        <f>січень!G52+лютий!G52+березень!G52+квітень!G52+травень!G52+червень!G52+липень!G52+серпень!G52+вересень!G52+жовтень!G52+листопад!G52+грудень!G52</f>
        <v>0</v>
      </c>
      <c r="H52" s="4">
        <f>січень!H52+лютий!H52+березень!H52+квітень!H52+травень!H52+червень!H52+липень!H52+серпень!H52+вересень!H52+жовтень!H52+листопад!H52+грудень!H52</f>
        <v>0</v>
      </c>
      <c r="I52" s="4">
        <f>січень!I52+лютий!I52+березень!I52+квітень!I52+травень!I52+червень!I52+липень!I52+серпень!I52+вересень!I52+жовтень!I52+листопад!I52+грудень!I52</f>
        <v>80.52</v>
      </c>
      <c r="J52" s="4">
        <f>січень!J52+лютий!J52+березень!J52+квітень!J52+травень!J52+червень!J52+липень!J52+серпень!J52+вересень!J52+жовтень!J52+листопад!J52+грудень!J52</f>
        <v>0</v>
      </c>
      <c r="K52" s="4">
        <f>січень!K52+лютий!K52+березень!K52+квітень!K52+травень!K52+червень!K52+липень!K52+серпень!K52+вересень!K52+жовтень!K52+листопад!K52+грудень!K52</f>
        <v>0</v>
      </c>
      <c r="L52" s="4">
        <f>січень!L52+лютий!L52+березень!L52+квітень!L52+травень!L52+червень!L52+липень!L52+серпень!L52+вересень!L52+жовтень!L52+листопад!L52+грудень!L52</f>
        <v>0</v>
      </c>
      <c r="M52" s="4">
        <f>січень!M52+лютий!M52+березень!M52+квітень!M52+травень!M52+червень!M52+липень!M52+серпень!M52+вересень!M52+жовтень!M52+листопад!M52+грудень!M52</f>
        <v>0</v>
      </c>
      <c r="N52" s="4">
        <f>січень!N52+лютий!N52+березень!N52+квітень!N52+травень!N52+червень!N52+липень!N52+серпень!N52+вересень!N52+жовтень!N52+листопад!N52+грудень!N52</f>
        <v>0</v>
      </c>
      <c r="O52" s="4">
        <f>січень!O52+лютий!O52+березень!O52+квітень!O52+травень!O52+червень!O52+липень!O52+серпень!O52+вересень!O52+жовтень!O52+листопад!O52+грудень!O52</f>
        <v>0</v>
      </c>
      <c r="P52" s="4">
        <f>січень!P52+лютий!P52+березень!P52+квітень!P52+травень!P52+червень!P52+липень!P52+серпень!P52+вересень!P52+жовтень!P52+листопад!P52+грудень!P52</f>
        <v>0</v>
      </c>
      <c r="Q52" s="4">
        <f>січень!Q52+лютий!Q52+березень!Q52+квітень!Q52+травень!Q52+червень!Q52+липень!Q52+серпень!Q52+вересень!Q52+жовтень!Q52+листопад!Q52+грудень!Q52</f>
        <v>0</v>
      </c>
      <c r="R52" s="4">
        <f>січень!R52+лютий!R52+березень!R52+квітень!R52+травень!R52+червень!R52+липень!R52+серпень!R52+вересень!R52+жовтень!R52+листопад!R52+грудень!R52</f>
        <v>680</v>
      </c>
      <c r="S52" s="31">
        <f t="shared" si="8"/>
        <v>18455.63</v>
      </c>
      <c r="T52" s="4">
        <f>січень!T52+лютий!T52+березень!T52+квітень!T52+травень!T52+червень!T52+липень!T52+серпень!T52+вересень!T52+жовтень!T52+листопад!T52+грудень!T52</f>
        <v>0</v>
      </c>
      <c r="U52" s="4">
        <f>січень!U52+лютий!U52+березень!U52+квітень!U52+травень!U52+червень!U52+липень!U52+серпень!U52+вересень!U52+жовтень!U52+листопад!U52+грудень!U52</f>
        <v>0</v>
      </c>
      <c r="V52" s="4">
        <f>січень!V52+лютий!V52+березень!V52+квітень!V52+травень!V52+червень!V52+липень!V52+серпень!V52+вересень!V52+жовтень!V52+листопад!V52+грудень!V52</f>
        <v>0</v>
      </c>
      <c r="W52" s="5">
        <f>S52+T52+U52+V52</f>
        <v>18455.63</v>
      </c>
    </row>
    <row r="53" spans="1:23" ht="12.75">
      <c r="A53" s="1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533420.78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116325.68000000002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187.66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240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0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0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2650.98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0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1127.23</v>
      </c>
      <c r="S53" s="31">
        <f t="shared" si="8"/>
        <v>653952.3300000001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>S53+T53+U53+V53</f>
        <v>653952.3300000001</v>
      </c>
    </row>
    <row r="54" spans="1:24" s="25" customFormat="1" ht="12.75">
      <c r="A54" s="5" t="s">
        <v>1</v>
      </c>
      <c r="B54" s="31">
        <f>SUM(B50:B53)</f>
        <v>0</v>
      </c>
      <c r="C54" s="31">
        <f aca="true" t="shared" si="9" ref="C54:W54">SUM(C50:C53)</f>
        <v>1414390.02</v>
      </c>
      <c r="D54" s="31">
        <f t="shared" si="9"/>
        <v>0</v>
      </c>
      <c r="E54" s="31">
        <f t="shared" si="9"/>
        <v>312412.9</v>
      </c>
      <c r="F54" s="31">
        <f t="shared" si="9"/>
        <v>0</v>
      </c>
      <c r="G54" s="31">
        <f t="shared" si="9"/>
        <v>0</v>
      </c>
      <c r="H54" s="31">
        <f t="shared" si="9"/>
        <v>0</v>
      </c>
      <c r="I54" s="31">
        <f t="shared" si="9"/>
        <v>1114.54</v>
      </c>
      <c r="J54" s="31">
        <f t="shared" si="9"/>
        <v>240</v>
      </c>
      <c r="K54" s="31">
        <f t="shared" si="9"/>
        <v>292554.94999999995</v>
      </c>
      <c r="L54" s="31">
        <f t="shared" si="9"/>
        <v>286.2</v>
      </c>
      <c r="M54" s="31">
        <f t="shared" si="9"/>
        <v>6876.67</v>
      </c>
      <c r="N54" s="31">
        <f t="shared" si="9"/>
        <v>0</v>
      </c>
      <c r="O54" s="31">
        <f t="shared" si="9"/>
        <v>0</v>
      </c>
      <c r="P54" s="31">
        <f t="shared" si="9"/>
        <v>0</v>
      </c>
      <c r="Q54" s="31">
        <f t="shared" si="9"/>
        <v>0</v>
      </c>
      <c r="R54" s="31">
        <f t="shared" si="9"/>
        <v>1807.42</v>
      </c>
      <c r="S54" s="31">
        <f t="shared" si="9"/>
        <v>2029682.7000000002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2029682.7000000002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>
        <f>січень!B56+лютий!B56+березень!B56+квітень!B56+травень!B56+червень!B56+липень!B56+серпень!B56+вересень!B56+жовтень!B56+листопад!B56+грудень!B56</f>
        <v>317003.2</v>
      </c>
      <c r="C56" s="31">
        <f>січень!C56+лютий!C56+березень!C56+квітень!C56+травень!C56+червень!C56+липень!C56+серпень!C56+вересень!C56+жовтень!C56+листопад!C56+грудень!C56</f>
        <v>130448.51999999999</v>
      </c>
      <c r="D56" s="31">
        <f>січень!D56+лютий!D56+березень!D56+квітень!D56+травень!D56+червень!D56+липень!D56+серпень!D56+вересень!D56+жовтень!D56+листопад!D56+грудень!D56</f>
        <v>69740.73000000001</v>
      </c>
      <c r="E56" s="31">
        <f>січень!E56+лютий!E56+березень!E56+квітень!E56+травень!E56+червень!E56+липень!E56+серпень!E56+вересень!E56+жовтень!E56+листопад!E56+грудень!E56</f>
        <v>29257.53</v>
      </c>
      <c r="F56" s="31">
        <f>січень!F56+лютий!F56+березень!F56+квітень!F56+травень!F56+червень!F56+липень!F56+серпень!F56+вересень!F56+жовтень!F56+листопад!F56+грудень!F56</f>
        <v>0</v>
      </c>
      <c r="G56" s="31">
        <f>січень!G56+лютий!G56+березень!G56+квітень!G56+травень!G56+червень!G56+липень!G56+серпень!G56+вересень!G56+жовтень!G56+листопад!G56+грудень!G56</f>
        <v>0</v>
      </c>
      <c r="H56" s="31">
        <f>січень!H56+лютий!H56+березень!H56+квітень!H56+травень!H56+червень!H56+липень!H56+серпень!H56+вересень!H56+жовтень!H56+листопад!H56+грудень!H56</f>
        <v>0</v>
      </c>
      <c r="I56" s="31">
        <f>січень!I56+лютий!I56+березень!I56+квітень!I56+травень!I56+червень!I56+липень!I56+серпень!I56+вересень!I56+жовтень!I56+листопад!I56+грудень!I56</f>
        <v>3264.4</v>
      </c>
      <c r="J56" s="31">
        <f>січень!J56+лютий!J56+березень!J56+квітень!J56+травень!J56+червень!J56+липень!J56+серпень!J56+вересень!J56+жовтень!J56+листопад!J56+грудень!J56</f>
        <v>0</v>
      </c>
      <c r="K56" s="31">
        <f>січень!K56+лютий!K56+березень!K56+квітень!K56+травень!K56+червень!K56+липень!K56+серпень!K56+вересень!K56+жовтень!K56+листопад!K56+грудень!K56</f>
        <v>0</v>
      </c>
      <c r="L56" s="31">
        <f>січень!L56+лютий!L56+березень!L56+квітень!L56+травень!L56+червень!L56+липень!L56+серпень!L56+вересень!L56+жовтень!L56+листопад!L56+грудень!L56</f>
        <v>237.75</v>
      </c>
      <c r="M56" s="31">
        <f>січень!M56+лютий!M56+березень!M56+квітень!M56+травень!M56+червень!M56+липень!M56+серпень!M56+вересень!M56+жовтень!M56+листопад!M56+грудень!M56</f>
        <v>1464.66</v>
      </c>
      <c r="N56" s="31">
        <f>січень!N56+лютий!N56+березень!N56+квітень!N56+травень!N56+червень!N56+липень!N56+серпень!N56+вересень!N56+жовтень!N56+листопад!N56+грудень!N56</f>
        <v>0</v>
      </c>
      <c r="O56" s="31">
        <f>січень!O56+лютий!O56+березень!O56+квітень!O56+травень!O56+червень!O56+липень!O56+серпень!O56+вересень!O56+жовтень!O56+листопад!O56+грудень!O56</f>
        <v>0</v>
      </c>
      <c r="P56" s="31">
        <f>січень!P56+лютий!P56+березень!P56+квітень!P56+травень!P56+червень!P56+липень!P56+серпень!P56+вересень!P56+жовтень!P56+листопад!P56+грудень!P56</f>
        <v>0</v>
      </c>
      <c r="Q56" s="31">
        <f>січень!Q56+лютий!Q56+березень!Q56+квітень!Q56+травень!Q56+червень!Q56+липень!Q56+серпень!Q56+вересень!Q56+жовтень!Q56+листопад!Q56+грудень!Q56</f>
        <v>0</v>
      </c>
      <c r="R56" s="31">
        <f>січень!R56+лютий!R56+березень!R56+квітень!R56+травень!R56+червень!R56+липень!R56+серпень!R56+вересень!R56+жовтень!R56+листопад!R56+грудень!R56</f>
        <v>143.66</v>
      </c>
      <c r="S56" s="31">
        <f t="shared" si="8"/>
        <v>551560.4500000001</v>
      </c>
      <c r="T56" s="31">
        <f>січень!T56+лютий!T56+березень!T56+квітень!T56+травень!T56+червень!T56+липень!T56+серпень!T56+вересень!T56+жовтень!T56+листопад!T56+грудень!T56</f>
        <v>0</v>
      </c>
      <c r="U56" s="31">
        <f>січень!U56+лютий!U56+березень!U56+квітень!U56+травень!U56+червень!U56+липень!U56+серпень!U56+вересень!U56+жовтень!U56+листопад!U56+грудень!U56</f>
        <v>0</v>
      </c>
      <c r="V56" s="31">
        <f>січень!V56+лютий!V56+березень!V56+квітень!V56+травень!V56+червень!V56+липень!V56+серпень!V56+вересень!V56+жовтень!V56+листопад!V56+грудень!V56</f>
        <v>0</v>
      </c>
      <c r="W56" s="5">
        <f>S56+T56+U56+V56</f>
        <v>551560.4500000001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>
        <f>січень!B58+лютий!B58+березень!B58+квітень!B58+травень!B58+червень!B58+липень!B58+серпень!B58+вересень!B58+жовтень!B58+листопад!B58+грудень!B58</f>
        <v>0</v>
      </c>
      <c r="C58" s="31">
        <f>січень!C58+лютий!C58+березень!C58+квітень!C58+травень!C58+червень!C58+липень!C58+серпень!C58+вересень!C58+жовтень!C58+листопад!C58+грудень!C58</f>
        <v>734738.51</v>
      </c>
      <c r="D58" s="31">
        <f>січень!D58+лютий!D58+березень!D58+квітень!D58+травень!D58+червень!D58+липень!D58+серпень!D58+вересень!D58+жовтень!D58+листопад!D58+грудень!D58</f>
        <v>0</v>
      </c>
      <c r="E58" s="31">
        <f>січень!E58+лютий!E58+березень!E58+квітень!E58+травень!E58+червень!E58+липень!E58+серпень!E58+вересень!E58+жовтень!E58+листопад!E58+грудень!E58</f>
        <v>160744.90999999997</v>
      </c>
      <c r="F58" s="31">
        <f>січень!F58+лютий!F58+березень!F58+квітень!F58+травень!F58+червень!F58+липень!F58+серпень!F58+вересень!F58+жовтень!F58+листопад!F58+грудень!F58</f>
        <v>0</v>
      </c>
      <c r="G58" s="31">
        <f>січень!G58+лютий!G58+березень!G58+квітень!G58+травень!G58+червень!G58+липень!G58+серпень!G58+вересень!G58+жовтень!G58+листопад!G58+грудень!G58</f>
        <v>0</v>
      </c>
      <c r="H58" s="31">
        <f>січень!H58+лютий!H58+березень!H58+квітень!H58+травень!H58+червень!H58+липень!H58+серпень!H58+вересень!H58+жовтень!H58+листопад!H58+грудень!H58</f>
        <v>0</v>
      </c>
      <c r="I58" s="31">
        <f>січень!I58+лютий!I58+березень!I58+квітень!I58+травень!I58+червень!I58+липень!I58+серпень!I58+вересень!I58+жовтень!I58+листопад!I58+грудень!I58</f>
        <v>3346.37</v>
      </c>
      <c r="J58" s="31">
        <f>січень!J58+лютий!J58+березень!J58+квітень!J58+травень!J58+червень!J58+липень!J58+серпень!J58+вересень!J58+жовтень!J58+листопад!J58+грудень!J58</f>
        <v>420.01</v>
      </c>
      <c r="K58" s="31">
        <f>січень!K58+лютий!K58+березень!K58+квітень!K58+травень!K58+червень!K58+липень!K58+серпень!K58+вересень!K58+жовтень!K58+листопад!K58+грудень!K58</f>
        <v>382765.72</v>
      </c>
      <c r="L58" s="31">
        <f>січень!L58+лютий!L58+березень!L58+квітень!L58+травень!L58+червень!L58+липень!L58+серпень!L58+вересень!L58+жовтень!L58+листопад!L58+грудень!L58</f>
        <v>1426.5</v>
      </c>
      <c r="M58" s="31">
        <f>січень!M58+лютий!M58+березень!M58+квітень!M58+травень!M58+червень!M58+липень!M58+серпень!M58+вересень!M58+жовтень!M58+листопад!M58+грудень!M58</f>
        <v>11784.119999999999</v>
      </c>
      <c r="N58" s="31">
        <f>січень!N58+лютий!N58+березень!N58+квітень!N58+травень!N58+червень!N58+липень!N58+серпень!N58+вересень!N58+жовтень!N58+листопад!N58+грудень!N58</f>
        <v>0</v>
      </c>
      <c r="O58" s="31">
        <f>січень!O58+лютий!O58+березень!O58+квітень!O58+травень!O58+червень!O58+липень!O58+серпень!O58+вересень!O58+жовтень!O58+листопад!O58+грудень!O58</f>
        <v>1488.78</v>
      </c>
      <c r="P58" s="31">
        <f>січень!P58+лютий!P58+березень!P58+квітень!P58+травень!P58+червень!P58+липень!P58+серпень!P58+вересень!P58+жовтень!P58+листопад!P58+грудень!P58</f>
        <v>0</v>
      </c>
      <c r="Q58" s="31">
        <f>січень!Q58+лютий!Q58+березень!Q58+квітень!Q58+травень!Q58+червень!Q58+липень!Q58+серпень!Q58+вересень!Q58+жовтень!Q58+листопад!Q58+грудень!Q58</f>
        <v>0</v>
      </c>
      <c r="R58" s="31">
        <f>січень!R58+лютий!R58+березень!R58+квітень!R58+травень!R58+червень!R58+липень!R58+серпень!R58+вересень!R58+жовтень!R58+листопад!R58+грудень!R58</f>
        <v>0.84</v>
      </c>
      <c r="S58" s="31">
        <f t="shared" si="8"/>
        <v>1296715.7600000002</v>
      </c>
      <c r="T58" s="31">
        <f>січень!T58+лютий!T58+березень!T58+квітень!T58+травень!T58+червень!T58+липень!T58+серпень!T58+вересень!T58+жовтень!T58+листопад!T58+грудень!T58</f>
        <v>0</v>
      </c>
      <c r="U58" s="31">
        <f>січень!U58+лютий!U58+березень!U58+квітень!U58+травень!U58+червень!U58+липень!U58+серпень!U58+вересень!U58+жовтень!U58+листопад!U58+грудень!U58</f>
        <v>0</v>
      </c>
      <c r="V58" s="31">
        <f>січень!V58+лютий!V58+березень!V58+квітень!V58+травень!V58+червень!V58+липень!V58+серпень!V58+вересень!V58+жовтень!V58+листопад!V58+грудень!V58</f>
        <v>0</v>
      </c>
      <c r="W58" s="5">
        <f aca="true" t="shared" si="10" ref="W58:W64">S58+T58+U58+V58</f>
        <v>1296715.7600000002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>
        <f>січень!B60+лютий!B60+березень!B60+квітень!B60+травень!B60+червень!B60+липень!B60+серпень!B60+вересень!B60+жовтень!B60+листопад!B60+грудень!B60</f>
        <v>160164.11</v>
      </c>
      <c r="C60" s="31">
        <f>січень!C60+лютий!C60+березень!C60+квітень!C60+травень!C60+червень!C60+липень!C60+серпень!C60+вересень!C60+жовтень!C60+листопад!C60+грудень!C60</f>
        <v>19721.190000000002</v>
      </c>
      <c r="D60" s="31">
        <f>січень!D60+лютий!D60+березень!D60+квітень!D60+травень!D60+червень!D60+липень!D60+серпень!D60+вересень!D60+жовтень!D60+листопад!D60+грудень!D60</f>
        <v>35881.810000000005</v>
      </c>
      <c r="E60" s="31">
        <f>січень!E60+лютий!E60+березень!E60+квітень!E60+травень!E60+червень!E60+липень!E60+серпень!E60+вересень!E60+жовтень!E60+листопад!E60+грудень!E60</f>
        <v>6198.71</v>
      </c>
      <c r="F60" s="31">
        <f>січень!F60+лютий!F60+березень!F60+квітень!F60+травень!F60+червень!F60+липень!F60+серпень!F60+вересень!F60+жовтень!F60+листопад!F60+грудень!F60</f>
        <v>0</v>
      </c>
      <c r="G60" s="31">
        <f>січень!G60+лютий!G60+березень!G60+квітень!G60+травень!G60+червень!G60+липень!G60+серпень!G60+вересень!G60+жовтень!G60+листопад!G60+грудень!G60</f>
        <v>0</v>
      </c>
      <c r="H60" s="31">
        <f>січень!H60+лютий!H60+березень!H60+квітень!H60+травень!H60+червень!H60+липень!H60+серпень!H60+вересень!H60+жовтень!H60+листопад!H60+грудень!H60</f>
        <v>0</v>
      </c>
      <c r="I60" s="31">
        <f>січень!I60+лютий!I60+березень!I60+квітень!I60+травень!I60+червень!I60+липень!I60+серпень!I60+вересень!I60+жовтень!I60+листопад!I60+грудень!I60</f>
        <v>681.56</v>
      </c>
      <c r="J60" s="31">
        <f>січень!J60+лютий!J60+березень!J60+квітень!J60+травень!J60+червень!J60+липень!J60+серпень!J60+вересень!J60+жовтень!J60+листопад!J60+грудень!J60</f>
        <v>840.02</v>
      </c>
      <c r="K60" s="31">
        <f>січень!K60+лютий!K60+березень!K60+квітень!K60+травень!K60+червень!K60+липень!K60+серпень!K60+вересень!K60+жовтень!K60+листопад!K60+грудень!K60</f>
        <v>0</v>
      </c>
      <c r="L60" s="31">
        <f>січень!L60+лютий!L60+березень!L60+квітень!L60+травень!L60+червень!L60+липень!L60+серпень!L60+вересень!L60+жовтень!L60+листопад!L60+грудень!L60</f>
        <v>0</v>
      </c>
      <c r="M60" s="31">
        <f>січень!M60+лютий!M60+березень!M60+квітень!M60+травень!M60+червень!M60+липень!M60+серпень!M60+вересень!M60+жовтень!M60+листопад!M60+грудень!M60</f>
        <v>1574.3600000000001</v>
      </c>
      <c r="N60" s="31">
        <f>січень!N60+лютий!N60+березень!N60+квітень!N60+травень!N60+червень!N60+липень!N60+серпень!N60+вересень!N60+жовтень!N60+листопад!N60+грудень!N60</f>
        <v>0</v>
      </c>
      <c r="O60" s="31">
        <f>січень!O60+лютий!O60+березень!O60+квітень!O60+травень!O60+червень!O60+липень!O60+серпень!O60+вересень!O60+жовтень!O60+листопад!O60+грудень!O60</f>
        <v>0</v>
      </c>
      <c r="P60" s="31">
        <f>січень!P60+лютий!P60+березень!P60+квітень!P60+травень!P60+червень!P60+липень!P60+серпень!P60+вересень!P60+жовтень!P60+листопад!P60+грудень!P60</f>
        <v>0</v>
      </c>
      <c r="Q60" s="31">
        <f>січень!Q60+лютий!Q60+березень!Q60+квітень!Q60+травень!Q60+червень!Q60+липень!Q60+серпень!Q60+вересень!Q60+жовтень!Q60+листопад!Q60+грудень!Q60</f>
        <v>0</v>
      </c>
      <c r="R60" s="31">
        <f>січень!R60+лютий!R60+березень!R60+квітень!R60+травень!R60+червень!R60+липень!R60+серпень!R60+вересень!R60+жовтень!R60+листопад!R60+грудень!R60</f>
        <v>0</v>
      </c>
      <c r="S60" s="31">
        <f t="shared" si="8"/>
        <v>225061.75999999995</v>
      </c>
      <c r="T60" s="31">
        <f>січень!T60+лютий!T60+березень!T60+квітень!T60+травень!T60+червень!T60+липень!T60+серпень!T60+вересень!T60+жовтень!T60+листопад!T60+грудень!T60</f>
        <v>0</v>
      </c>
      <c r="U60" s="31">
        <f>січень!U60+лютий!U60+березень!U60+квітень!U60+травень!U60+червень!U60+липень!U60+серпень!U60+вересень!U60+жовтень!U60+листопад!U60+грудень!U60</f>
        <v>0</v>
      </c>
      <c r="V60" s="31">
        <f>січень!V60+лютий!V60+березень!V60+квітень!V60+травень!V60+червень!V60+липень!V60+серпень!V60+вересень!V60+жовтень!V60+листопад!V60+грудень!V60</f>
        <v>0</v>
      </c>
      <c r="W60" s="5">
        <f t="shared" si="10"/>
        <v>225061.75999999995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>
        <f>січень!B62+лютий!B62+березень!B62+квітень!B62+травень!B62+червень!B62+липень!B62+серпень!B62+вересень!B62+жовтень!B62+листопад!B62+грудень!B62</f>
        <v>0</v>
      </c>
      <c r="C62" s="31">
        <f>січень!C62+лютий!C62+березень!C62+квітень!C62+травень!C62+червень!C62+липень!C62+серпень!C62+вересень!C62+жовтень!C62+листопад!C62+грудень!C62</f>
        <v>299883.98</v>
      </c>
      <c r="D62" s="31">
        <f>січень!D62+лютий!D62+березень!D62+квітень!D62+травень!D62+червень!D62+липень!D62+серпень!D62+вересень!D62+жовтень!D62+листопад!D62+грудень!D62</f>
        <v>0</v>
      </c>
      <c r="E62" s="31">
        <f>січень!E62+лютий!E62+березень!E62+квітень!E62+травень!E62+червень!E62+липень!E62+серпень!E62+вересень!E62+жовтень!E62+листопад!E62+грудень!E62</f>
        <v>66007.29000000001</v>
      </c>
      <c r="F62" s="31">
        <f>січень!F62+лютий!F62+березень!F62+квітень!F62+травень!F62+червень!F62+липень!F62+серпень!F62+вересень!F62+жовтень!F62+листопад!F62+грудень!F62</f>
        <v>0</v>
      </c>
      <c r="G62" s="31">
        <f>січень!G62+лютий!G62+березень!G62+квітень!G62+травень!G62+червень!G62+липень!G62+серпень!G62+вересень!G62+жовтень!G62+листопад!G62+грудень!G62</f>
        <v>0</v>
      </c>
      <c r="H62" s="31">
        <f>січень!H62+лютий!H62+березень!H62+квітень!H62+травень!H62+червень!H62+липень!H62+серпень!H62+вересень!H62+жовтень!H62+листопад!H62+грудень!H62</f>
        <v>0</v>
      </c>
      <c r="I62" s="31">
        <f>січень!I62+лютий!I62+березень!I62+квітень!I62+травень!I62+червень!I62+липень!I62+серпень!I62+вересень!I62+жовтень!I62+листопад!I62+грудень!I62</f>
        <v>241.56</v>
      </c>
      <c r="J62" s="31">
        <f>січень!J62+лютий!J62+березень!J62+квітень!J62+травень!J62+червень!J62+липень!J62+серпень!J62+вересень!J62+жовтень!J62+листопад!J62+грудень!J62</f>
        <v>0</v>
      </c>
      <c r="K62" s="31">
        <f>січень!K62+лютий!K62+березень!K62+квітень!K62+травень!K62+червень!K62+липень!K62+серпень!K62+вересень!K62+жовтень!K62+листопад!K62+грудень!K62</f>
        <v>35858.18</v>
      </c>
      <c r="L62" s="31">
        <f>січень!L62+лютий!L62+березень!L62+квітень!L62+травень!L62+червень!L62+липень!L62+серпень!L62+вересень!L62+жовтень!L62+листопад!L62+грудень!L62</f>
        <v>142.64999999999998</v>
      </c>
      <c r="M62" s="31">
        <f>січень!M62+лютий!M62+березень!M62+квітень!M62+травень!M62+червень!M62+липень!M62+серпень!M62+вересень!M62+жовтень!M62+листопад!M62+грудень!M62</f>
        <v>3481.95</v>
      </c>
      <c r="N62" s="31">
        <f>січень!N62+лютий!N62+березень!N62+квітень!N62+травень!N62+червень!N62+липень!N62+серпень!N62+вересень!N62+жовтень!N62+листопад!N62+грудень!N62</f>
        <v>0</v>
      </c>
      <c r="O62" s="31">
        <f>січень!O62+лютий!O62+березень!O62+квітень!O62+травень!O62+червень!O62+липень!O62+серпень!O62+вересень!O62+жовтень!O62+листопад!O62+грудень!O62</f>
        <v>0</v>
      </c>
      <c r="P62" s="31">
        <f>січень!P62+лютий!P62+березень!P62+квітень!P62+травень!P62+червень!P62+липень!P62+серпень!P62+вересень!P62+жовтень!P62+листопад!P62+грудень!P62</f>
        <v>0</v>
      </c>
      <c r="Q62" s="31">
        <f>січень!Q62+лютий!Q62+березень!Q62+квітень!Q62+травень!Q62+червень!Q62+липень!Q62+серпень!Q62+вересень!Q62+жовтень!Q62+листопад!Q62+грудень!Q62</f>
        <v>0</v>
      </c>
      <c r="R62" s="31">
        <f>січень!R62+лютий!R62+березень!R62+квітень!R62+травень!R62+червень!R62+липень!R62+серпень!R62+вересень!R62+жовтень!R62+листопад!R62+грудень!R62</f>
        <v>0.33999999999999997</v>
      </c>
      <c r="S62" s="31">
        <f t="shared" si="8"/>
        <v>405615.95000000007</v>
      </c>
      <c r="T62" s="31">
        <f>січень!T62+лютий!T62+березень!T62+квітень!T62+травень!T62+червень!T62+липень!T62+серпень!T62+вересень!T62+жовтень!T62+листопад!T62+грудень!T62</f>
        <v>0</v>
      </c>
      <c r="U62" s="31">
        <f>січень!U62+лютий!U62+березень!U62+квітень!U62+травень!U62+червень!U62+липень!U62+серпень!U62+вересень!U62+жовтень!U62+листопад!U62+грудень!U62</f>
        <v>0</v>
      </c>
      <c r="V62" s="31">
        <f>січень!V62+лютий!V62+березень!V62+квітень!V62+травень!V62+червень!V62+липень!V62+серпень!V62+вересень!V62+жовтень!V62+листопад!V62+грудень!V62</f>
        <v>0</v>
      </c>
      <c r="W62" s="5">
        <f t="shared" si="10"/>
        <v>405615.95000000007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>
        <f>січень!B64+лютий!B64+березень!B64+квітень!B64+травень!B64+червень!B64+липень!B64+серпень!B64+вересень!B64+жовтень!B64+листопад!B64+грудень!B64</f>
        <v>0</v>
      </c>
      <c r="C64" s="31">
        <f>січень!C64+лютий!C64+березень!C64+квітень!C64+травень!C64+червень!C64+липень!C64+серпень!C64+вересень!C64+жовтень!C64+листопад!C64+грудень!C64</f>
        <v>69155.64000000001</v>
      </c>
      <c r="D64" s="31">
        <f>січень!D64+лютий!D64+березень!D64+квітень!D64+травень!D64+червень!D64+липень!D64+серпень!D64+вересень!D64+жовтень!D64+листопад!D64+грудень!D64</f>
        <v>0</v>
      </c>
      <c r="E64" s="31">
        <f>січень!E64+лютий!E64+березень!E64+квітень!E64+травень!E64+червень!E64+липень!E64+серпень!E64+вересень!E64+жовтень!E64+листопад!E64+грудень!E64</f>
        <v>15214.24</v>
      </c>
      <c r="F64" s="31">
        <f>січень!F64+лютий!F64+березень!F64+квітень!F64+травень!F64+червень!F64+липень!F64+серпень!F64+вересень!F64+жовтень!F64+листопад!F64+грудень!F64</f>
        <v>0</v>
      </c>
      <c r="G64" s="31">
        <f>січень!G64+лютий!G64+березень!G64+квітень!G64+травень!G64+червень!G64+липень!G64+серпень!G64+вересень!G64+жовтень!G64+листопад!G64+грудень!G64</f>
        <v>0</v>
      </c>
      <c r="H64" s="31">
        <f>січень!H64+лютий!H64+березень!H64+квітень!H64+травень!H64+червень!H64+липень!H64+серпень!H64+вересень!H64+жовтень!H64+листопад!H64+грудень!H64</f>
        <v>0</v>
      </c>
      <c r="I64" s="31">
        <f>січень!I64+лютий!I64+березень!I64+квітень!I64+травень!I64+червень!I64+липень!I64+серпень!I64+вересень!I64+жовтень!I64+листопад!I64+грудень!I64</f>
        <v>25</v>
      </c>
      <c r="J64" s="31">
        <f>січень!J64+лютий!J64+березень!J64+квітень!J64+травень!J64+червень!J64+липень!J64+серпень!J64+вересень!J64+жовтень!J64+листопад!J64+грудень!J64</f>
        <v>0</v>
      </c>
      <c r="K64" s="31">
        <f>січень!K64+лютий!K64+березень!K64+квітень!K64+травень!K64+червень!K64+липень!K64+серпень!K64+вересень!K64+жовтень!K64+листопад!K64+грудень!K64</f>
        <v>0</v>
      </c>
      <c r="L64" s="31">
        <f>січень!L64+лютий!L64+березень!L64+квітень!L64+травень!L64+червень!L64+липень!L64+серпень!L64+вересень!L64+жовтень!L64+листопад!L64+грудень!L64</f>
        <v>0</v>
      </c>
      <c r="M64" s="31">
        <f>січень!M64+лютий!M64+березень!M64+квітень!M64+травень!M64+червень!M64+липень!M64+серпень!M64+вересень!M64+жовтень!M64+листопад!M64+грудень!M64</f>
        <v>0</v>
      </c>
      <c r="N64" s="31">
        <f>січень!N64+лютий!N64+березень!N64+квітень!N64+травень!N64+червень!N64+липень!N64+серпень!N64+вересень!N64+жовтень!N64+листопад!N64+грудень!N64</f>
        <v>0</v>
      </c>
      <c r="O64" s="31">
        <f>січень!O64+лютий!O64+березень!O64+квітень!O64+травень!O64+червень!O64+липень!O64+серпень!O64+вересень!O64+жовтень!O64+листопад!O64+грудень!O64</f>
        <v>0</v>
      </c>
      <c r="P64" s="31">
        <f>січень!P64+лютий!P64+березень!P64+квітень!P64+травень!P64+червень!P64+липень!P64+серпень!P64+вересень!P64+жовтень!P64+листопад!P64+грудень!P64</f>
        <v>0</v>
      </c>
      <c r="Q64" s="31">
        <f>січень!Q64+лютий!Q64+березень!Q64+квітень!Q64+травень!Q64+червень!Q64+липень!Q64+серпень!Q64+вересень!Q64+жовтень!Q64+листопад!Q64+грудень!Q64</f>
        <v>0</v>
      </c>
      <c r="R64" s="31">
        <f>січень!R64+лютий!R64+березень!R64+квітень!R64+травень!R64+червень!R64+липень!R64+серпень!R64+вересень!R64+жовтень!R64+листопад!R64+грудень!R64</f>
        <v>680</v>
      </c>
      <c r="S64" s="31">
        <f t="shared" si="8"/>
        <v>85074.88000000002</v>
      </c>
      <c r="T64" s="31">
        <f>січень!T64+лютий!T64+березень!T64+квітень!T64+травень!T64+червень!T64+липень!T64+серпень!T64+вересень!T64+жовтень!T64+листопад!T64+грудень!T64</f>
        <v>0</v>
      </c>
      <c r="U64" s="31">
        <f>січень!U64+лютий!U64+березень!U64+квітень!U64+травень!U64+червень!U64+липень!U64+серпень!U64+вересень!U64+жовтень!U64+листопад!U64+грудень!U64</f>
        <v>0</v>
      </c>
      <c r="V64" s="31">
        <f>січень!V64+лютий!V64+березень!V64+квітень!V64+травень!V64+червень!V64+липень!V64+серпень!V64+вересень!V64+жовтень!V64+листопад!V64+грудень!V64</f>
        <v>0</v>
      </c>
      <c r="W64" s="5">
        <f t="shared" si="10"/>
        <v>85074.88000000002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3" sqref="H43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5" sqref="B3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>
        <v>24210.85002104048</v>
      </c>
      <c r="O5" s="4">
        <v>253.77</v>
      </c>
      <c r="P5" s="4"/>
      <c r="Q5" s="4"/>
      <c r="R5" s="4">
        <v>0.06</v>
      </c>
      <c r="S5" s="31">
        <f>SUM(B5:R5)</f>
        <v>789990.2900210406</v>
      </c>
      <c r="T5" s="4"/>
      <c r="U5" s="4"/>
      <c r="V5" s="4"/>
      <c r="W5" s="5">
        <f aca="true" t="shared" si="0" ref="W5:W10">S5+T5+U5+V5</f>
        <v>789990.2900210406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40207.57019741982</v>
      </c>
      <c r="O6" s="4">
        <v>2017.43</v>
      </c>
      <c r="P6" s="4"/>
      <c r="Q6" s="4"/>
      <c r="R6" s="4">
        <v>0.06</v>
      </c>
      <c r="S6" s="31">
        <f aca="true" t="shared" si="1" ref="S6:S27">SUM(B6:R6)</f>
        <v>367857.0401974198</v>
      </c>
      <c r="T6" s="4"/>
      <c r="U6" s="4"/>
      <c r="V6" s="4"/>
      <c r="W6" s="5">
        <f t="shared" si="0"/>
        <v>367857.0401974198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0</v>
      </c>
      <c r="O7" s="4">
        <v>0</v>
      </c>
      <c r="P7" s="4"/>
      <c r="Q7" s="4"/>
      <c r="R7" s="4">
        <v>0.06</v>
      </c>
      <c r="S7" s="31">
        <f t="shared" si="1"/>
        <v>318593.85</v>
      </c>
      <c r="T7" s="4"/>
      <c r="U7" s="4"/>
      <c r="V7" s="4"/>
      <c r="W7" s="5">
        <f t="shared" si="0"/>
        <v>318593.85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44146.49184625999</v>
      </c>
      <c r="O10" s="4">
        <v>253.77</v>
      </c>
      <c r="P10" s="4"/>
      <c r="Q10" s="4"/>
      <c r="R10" s="4">
        <v>0.06</v>
      </c>
      <c r="S10" s="31">
        <f t="shared" si="1"/>
        <v>292908.38184626</v>
      </c>
      <c r="T10" s="4"/>
      <c r="U10" s="4"/>
      <c r="V10" s="4"/>
      <c r="W10" s="5">
        <f t="shared" si="0"/>
        <v>292908.38184626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29058.87623043421</v>
      </c>
      <c r="O11" s="4">
        <v>11800.95</v>
      </c>
      <c r="P11" s="4"/>
      <c r="Q11" s="4"/>
      <c r="R11" s="4">
        <v>0.06</v>
      </c>
      <c r="S11" s="31">
        <f t="shared" si="1"/>
        <v>495618.57623043424</v>
      </c>
      <c r="T11" s="4"/>
      <c r="U11" s="4"/>
      <c r="V11" s="4"/>
      <c r="W11" s="5">
        <f>S11+T11+U11+V11</f>
        <v>495618.57623043424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0</v>
      </c>
      <c r="O12" s="4">
        <v>4408.65</v>
      </c>
      <c r="P12" s="4"/>
      <c r="Q12" s="4"/>
      <c r="R12" s="4">
        <v>0.06</v>
      </c>
      <c r="S12" s="31">
        <f t="shared" si="1"/>
        <v>296402.55000000005</v>
      </c>
      <c r="T12" s="4"/>
      <c r="U12" s="4"/>
      <c r="V12" s="4"/>
      <c r="W12" s="5">
        <f aca="true" t="shared" si="2" ref="W12:W27">S12+T12+U12+V12</f>
        <v>296402.55000000005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33105.746672448615</v>
      </c>
      <c r="O16" s="4">
        <v>625.98</v>
      </c>
      <c r="P16" s="4"/>
      <c r="Q16" s="4"/>
      <c r="R16" s="4">
        <v>0.06</v>
      </c>
      <c r="S16" s="31">
        <f t="shared" si="1"/>
        <v>1110626.7766724487</v>
      </c>
      <c r="T16" s="4"/>
      <c r="U16" s="4"/>
      <c r="V16" s="4"/>
      <c r="W16" s="5">
        <f t="shared" si="2"/>
        <v>1110626.7766724487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0</v>
      </c>
      <c r="O17" s="4">
        <v>9071.07</v>
      </c>
      <c r="P17" s="4"/>
      <c r="Q17" s="4"/>
      <c r="R17" s="4">
        <v>0.06</v>
      </c>
      <c r="S17" s="31">
        <f t="shared" si="1"/>
        <v>425789.82000000007</v>
      </c>
      <c r="T17" s="4"/>
      <c r="U17" s="4"/>
      <c r="V17" s="4"/>
      <c r="W17" s="5">
        <f t="shared" si="2"/>
        <v>425789.82000000007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46650.312471188816</v>
      </c>
      <c r="O20" s="4">
        <v>126.88</v>
      </c>
      <c r="P20" s="4"/>
      <c r="Q20" s="4"/>
      <c r="R20" s="4">
        <v>0.06</v>
      </c>
      <c r="S20" s="31">
        <f t="shared" si="1"/>
        <v>651959.4124711888</v>
      </c>
      <c r="T20" s="4"/>
      <c r="U20" s="4"/>
      <c r="V20" s="4"/>
      <c r="W20" s="5">
        <f t="shared" si="2"/>
        <v>651959.4124711888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0</v>
      </c>
      <c r="O21" s="4">
        <v>0</v>
      </c>
      <c r="P21" s="4"/>
      <c r="Q21" s="4"/>
      <c r="R21" s="4">
        <v>0.06</v>
      </c>
      <c r="S21" s="31">
        <f t="shared" si="1"/>
        <v>309696.46</v>
      </c>
      <c r="T21" s="4"/>
      <c r="U21" s="4"/>
      <c r="V21" s="4"/>
      <c r="W21" s="5">
        <f t="shared" si="2"/>
        <v>309696.46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34920.33613148803</v>
      </c>
      <c r="O24" s="4"/>
      <c r="P24" s="4"/>
      <c r="Q24" s="4"/>
      <c r="R24" s="4">
        <v>0</v>
      </c>
      <c r="S24" s="31">
        <f t="shared" si="1"/>
        <v>57518.50613148803</v>
      </c>
      <c r="T24" s="4"/>
      <c r="U24" s="4"/>
      <c r="V24" s="4"/>
      <c r="W24" s="5">
        <f t="shared" si="2"/>
        <v>57518.50613148803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/>
      <c r="O25" s="4"/>
      <c r="P25" s="4"/>
      <c r="Q25" s="4"/>
      <c r="R25" s="4">
        <v>680</v>
      </c>
      <c r="S25" s="31">
        <f t="shared" si="1"/>
        <v>237011.96</v>
      </c>
      <c r="T25" s="4"/>
      <c r="U25" s="4"/>
      <c r="V25" s="4"/>
      <c r="W25" s="5">
        <f t="shared" si="2"/>
        <v>237011.96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11286046.723570285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11286046.723570285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2021-04-12T06:33:24Z</dcterms:modified>
  <cp:category/>
  <cp:version/>
  <cp:contentType/>
  <cp:contentStatus/>
</cp:coreProperties>
</file>